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<sst xmlns="http://schemas.openxmlformats.org/spreadsheetml/2006/main" count="220" uniqueCount="148">
  <si>
    <t>Risk and issue log</t>
  </si>
  <si>
    <t>Track risks, assumptions, issues, and dependencies in one place, each with an owner and a response.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</si>
  <si>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</si>
  <si>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</si>
  <si>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</si>
  <si>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</si>
  <si>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</si>
  <si>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</si>
  <si>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</si>
  <si>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</si>
  <si>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</si>
  <si>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</si>
  <si>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</si>
  <si>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</si>
  <si>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</si>
  <si>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</si>
  <si>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</si>
  <si>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</si>
  <si>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</si>
  <si>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</si>
  <si>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</si>
  <si>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</si>
  <si>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</si>
  <si>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</si>
  <si>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</si>
  <si>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</si>
  <si>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</si>
  <si>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</si>
  <si>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</si>
  <si>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EyezUP (example)</t>
  </si>
  <si>
    <t>Last updated</t>
  </si>
  <si>
    <t>ID</t>
  </si>
  <si>
    <t>Type</t>
  </si>
  <si>
    <t>Category</t>
  </si>
  <si>
    <t>Description</t>
  </si>
  <si>
    <t>Date raised</t>
  </si>
  <si>
    <t>Raised by</t>
  </si>
  <si>
    <t>Probability</t>
  </si>
  <si>
    <t>Impact</t>
  </si>
  <si>
    <t>Severity (1 to 9)</t>
  </si>
  <si>
    <t>Response or action</t>
  </si>
  <si>
    <t>Root cause</t>
  </si>
  <si>
    <t>Target date</t>
  </si>
  <si>
    <t>Review date</t>
  </si>
  <si>
    <t>R1</t>
  </si>
  <si>
    <t>Risk</t>
  </si>
  <si>
    <t>Safety</t>
  </si>
  <si>
    <t>A phone restriction must never block a genuine emergency call</t>
  </si>
  <si>
    <t>Add date</t>
  </si>
  <si>
    <t>QA lead</t>
  </si>
  <si>
    <t>Project Manager</t>
  </si>
  <si>
    <t>Low</t>
  </si>
  <si>
    <t>High</t>
  </si>
  <si>
    <t>The emergency exception was built and tested first, in a dedicated round of testing</t>
  </si>
  <si>
    <t>The rules run before the dialler</t>
  </si>
  <si>
    <t>Resolved</t>
  </si>
  <si>
    <t>D1</t>
  </si>
  <si>
    <t>Dependency</t>
  </si>
  <si>
    <t>Platform</t>
  </si>
  <si>
    <t>The rules must behave the same way on Apple and Android</t>
  </si>
  <si>
    <t>Mobile lead</t>
  </si>
  <si>
    <t>Apple and Android leads</t>
  </si>
  <si>
    <t>Medium</t>
  </si>
  <si>
    <t>The behaviour on both devices is reviewed every week</t>
  </si>
  <si>
    <t>Two different operating systems</t>
  </si>
  <si>
    <t>In progress</t>
  </si>
  <si>
    <t>A1</t>
  </si>
  <si>
    <t>Assumption</t>
  </si>
  <si>
    <t>Scope</t>
  </si>
  <si>
    <t>Parents set the limits from the online dashboard</t>
  </si>
  <si>
    <t>Business analyst</t>
  </si>
  <si>
    <t>Product team</t>
  </si>
  <si>
    <t>Confirmed with the client before the work began</t>
  </si>
  <si>
    <t>Agreed way of working</t>
  </si>
  <si>
    <t>Closed</t>
  </si>
  <si>
    <t>I1</t>
  </si>
  <si>
    <t>Issue</t>
  </si>
  <si>
    <t>Quality</t>
  </si>
  <si>
    <t>Locking behaved differently on some older Android devices</t>
  </si>
  <si>
    <t>Tester</t>
  </si>
  <si>
    <t>Testing team</t>
  </si>
  <si>
    <t>Fixed and retested before release</t>
  </si>
  <si>
    <t>Older device behaviour</t>
  </si>
  <si>
    <t>R2</t>
  </si>
  <si>
    <t>Schedule</t>
  </si>
  <si>
    <t>Store review times could delay the launch</t>
  </si>
  <si>
    <t>Submission planned early, with buffer time held</t>
  </si>
  <si>
    <t>Outside review queue</t>
  </si>
  <si>
    <t>Open</t>
  </si>
  <si>
    <t>R3</t>
  </si>
  <si>
    <t>Security</t>
  </si>
  <si>
    <t>Personal data must be protected in transit and at rest</t>
  </si>
  <si>
    <t>Security lead</t>
  </si>
  <si>
    <t>Encryption and access controls built in from the start</t>
  </si>
  <si>
    <t>Sensitive personal data</t>
  </si>
  <si>
    <t>D2</t>
  </si>
  <si>
    <t>External</t>
  </si>
  <si>
    <t>The parent dashboard depends on the sign in service</t>
  </si>
  <si>
    <t>Backend lead</t>
  </si>
  <si>
    <t>The sign in service was confirmed and tested early</t>
  </si>
  <si>
    <t>A shared sign in service</t>
  </si>
  <si>
    <t>Risk and issue log. How to use this template.</t>
  </si>
  <si>
    <t>A single place to track the risks, assumptions, issues, and dependencies on a project, each with an owner, a severity, and a response.</t>
  </si>
  <si>
    <t>Steps</t>
  </si>
  <si>
    <t>1</t>
  </si>
  <si>
    <t>Add one row for each item, and give it a short ID (for example R1 for the first risk).</t>
  </si>
  <si>
    <t>2</t>
  </si>
  <si>
    <t>Choose the Type, then set the Probability and the Impact. The Severity is worked out for you.</t>
  </si>
  <si>
    <t>3</t>
  </si>
  <si>
    <t>Give every item an owner and write a clear response or action.</t>
  </si>
  <si>
    <t>4</t>
  </si>
  <si>
    <t>Update the Status as the item moves from Open to Closed. Review the log every week.</t>
  </si>
  <si>
    <t>Columns</t>
  </si>
  <si>
    <t>Column</t>
  </si>
  <si>
    <t>What to put in it</t>
  </si>
  <si>
    <t>A short reference for the item, so you can point to it in a meeting.</t>
  </si>
  <si>
    <t>Whether it is a risk, an assumption, an issue, or a dependency.</t>
  </si>
  <si>
    <t>The area it affects, for example safety, schedule, or quality.</t>
  </si>
  <si>
    <t>How likely it is to happen. Used with Impact to work out the severity.</t>
  </si>
  <si>
    <t>How much it would affect the project if it happened.</t>
  </si>
  <si>
    <t>Severity</t>
  </si>
  <si>
    <t>Probability multiplied by Impact, from 1 to 9. Higher means more urgent.</t>
  </si>
  <si>
    <t>What you are doing about it. For a risk this is the plan to reduce it.</t>
  </si>
  <si>
    <t>Open, In progress, Resolved, or Closed.</t>
  </si>
  <si>
    <t>Tips</t>
  </si>
  <si>
    <t>•</t>
  </si>
  <si>
    <t>Give every item a single owner. An item with no owner rarely moves.</t>
  </si>
  <si>
    <t>Sort by Severity to see what needs attention first.</t>
  </si>
  <si>
    <t>Close items honestly. A tidy log is one people trust.</t>
  </si>
  <si>
    <t>Definitions</t>
  </si>
  <si>
    <t>On track, At risk, Off track</t>
  </si>
  <si>
    <t>A traffic light view. Green means fine, amber means watch it, red means act now.</t>
  </si>
  <si>
    <t>Must have, Should have, Could have, Will not have this time</t>
  </si>
  <si>
    <t>Priority levels. A Must have is essential for this release. A Could have is nice to have. Will not have this time is agreed to leave out for now.</t>
  </si>
  <si>
    <t>High, Medium, Low</t>
  </si>
  <si>
    <t>A simple scale used for probability, impact, value, or effort.</t>
  </si>
  <si>
    <t>Example based on</t>
  </si>
  <si>
    <t>EyezUP, a road safety application where a genuine emergency must never be blocked.</t>
  </si>
  <si>
    <t>Risk and issue log. Summary.</t>
  </si>
  <si>
    <t>These counts update as you fill in the Template tab.</t>
  </si>
  <si>
    <t>By type</t>
  </si>
  <si>
    <t>Item</t>
  </si>
  <si>
    <t>Count</t>
  </si>
  <si>
    <t>Risks</t>
  </si>
  <si>
    <t>Assumptions</t>
  </si>
  <si>
    <t>Issues</t>
  </si>
  <si>
    <t>Dependencies</t>
  </si>
  <si>
    <t>By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</si>
</sst>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166534"/>
    </font>
    <font>
      <b/>
      <color rgb="FF9F1239"/>
    </font>
    <font>
      <b/>
      <color rgb="FF92400E"/>
    </font>
    <font>
      <b/>
      <color rgb="FF475569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8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CFCE7"/>
      </patternFill>
    </fill>
    <fill>
      <patternFill patternType="solid">
        <fgColor rgb="FFFFE4E6"/>
      </patternFill>
    </fill>
    <fill>
      <patternFill patternType="solid">
        <fgColor rgb="FFFEF3C7"/>
      </patternFill>
    </fill>
    <fill>
      <patternFill patternType="solid">
        <fgColor rgb="FFF1F5F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0" fontId="13" fillId="5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7" borderId="1" xfId="0" applyFill="1" applyBorder="1"/>
    <xf numFmtId="1" fontId="0" fillId="7" borderId="1" xfId="0" applyNumberFormat="1" applyFill="1" applyBorder="1"/>
    <xf numFmtId="1" fontId="0" fillId="0" borderId="1" xfId="0" applyNumberFormat="1" applyBorder="1"/>
    <xf numFmtId="0" fontId="15" fillId="0" borderId="0" xfId="0" applyFont="1"/>
    <xf numFmtId="0" fontId="16" fillId="0" borderId="0" xfId="0" applyFont="1"/>
    <xf numFmtId="0" fontId="0" fillId="0" borderId="0" xfId="0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8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4" customWidth="1"/>
    <col min="3" max="3" width="16" customWidth="1"/>
    <col min="4" max="4" width="44" customWidth="1"/>
    <col min="5" max="5" width="13" customWidth="1"/>
    <col min="6" max="6" width="16" customWidth="1"/>
    <col min="7" max="7" width="18" customWidth="1"/>
    <col min="8" max="8" width="13" customWidth="1"/>
    <col min="9" max="9" width="12" customWidth="1"/>
    <col min="10" max="10" width="14" customWidth="1"/>
    <col min="11" max="11" width="44" customWidth="1"/>
    <col min="12" max="12" width="28" customWidth="1"/>
    <col min="13" max="13" width="15" customWidth="1"/>
    <col min="14" max="15" width="14" customWidth="1"/>
  </cols>
  <sheetData>
    <row r="1" spans="1:1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15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35</v>
      </c>
      <c r="F8" s="14" t="s">
        <v>36</v>
      </c>
      <c r="G8" s="14" t="s">
        <v>7</v>
      </c>
      <c r="H8" s="14" t="s">
        <v>37</v>
      </c>
      <c r="I8" s="14" t="s">
        <v>38</v>
      </c>
      <c r="J8" s="14" t="s">
        <v>39</v>
      </c>
      <c r="K8" s="14" t="s">
        <v>40</v>
      </c>
      <c r="L8" s="14" t="s">
        <v>41</v>
      </c>
      <c r="M8" s="14" t="s">
        <v>13</v>
      </c>
      <c r="N8" s="14" t="s">
        <v>42</v>
      </c>
      <c r="O8" s="14" t="s">
        <v>43</v>
      </c>
    </row>
    <row r="9" spans="1:15" x14ac:dyDescent="0.25">
      <c r="A9" s="15" t="s">
        <v>44</v>
      </c>
      <c r="B9" s="15" t="s">
        <v>45</v>
      </c>
      <c r="C9" s="15" t="s">
        <v>46</v>
      </c>
      <c r="D9" s="15" t="s">
        <v>47</v>
      </c>
      <c r="E9" s="15" t="s">
        <v>48</v>
      </c>
      <c r="F9" s="15" t="s">
        <v>49</v>
      </c>
      <c r="G9" s="15" t="s">
        <v>50</v>
      </c>
      <c r="H9" s="16" t="s">
        <v>51</v>
      </c>
      <c r="I9" s="17" t="s">
        <v>52</v>
      </c>
      <c r="J9" s="18">
        <f>(IF(H9="High",3,IF(H9="Medium",2,1)))*(IF(I9="High",3,IF(I9="Medium",2,1)))</f>
      </c>
      <c r="K9" s="15" t="s">
        <v>53</v>
      </c>
      <c r="L9" s="15" t="s">
        <v>54</v>
      </c>
      <c r="M9" s="16" t="s">
        <v>55</v>
      </c>
      <c r="N9" s="15" t="s">
        <v>48</v>
      </c>
      <c r="O9" s="15" t="s">
        <v>48</v>
      </c>
    </row>
    <row r="10" spans="1:15" x14ac:dyDescent="0.25">
      <c r="A10" s="15" t="s">
        <v>56</v>
      </c>
      <c r="B10" s="15" t="s">
        <v>57</v>
      </c>
      <c r="C10" s="15" t="s">
        <v>58</v>
      </c>
      <c r="D10" s="15" t="s">
        <v>59</v>
      </c>
      <c r="E10" s="15" t="s">
        <v>48</v>
      </c>
      <c r="F10" s="15" t="s">
        <v>60</v>
      </c>
      <c r="G10" s="15" t="s">
        <v>61</v>
      </c>
      <c r="H10" s="19" t="s">
        <v>62</v>
      </c>
      <c r="I10" s="17" t="s">
        <v>52</v>
      </c>
      <c r="J10" s="18">
        <f>(IF(H10="High",3,IF(H10="Medium",2,1)))*(IF(I10="High",3,IF(I10="Medium",2,1)))</f>
      </c>
      <c r="K10" s="15" t="s">
        <v>63</v>
      </c>
      <c r="L10" s="15" t="s">
        <v>64</v>
      </c>
      <c r="M10" s="19" t="s">
        <v>65</v>
      </c>
      <c r="N10" s="15" t="s">
        <v>48</v>
      </c>
      <c r="O10" s="15" t="s">
        <v>48</v>
      </c>
    </row>
    <row r="11" spans="1:15" x14ac:dyDescent="0.25">
      <c r="A11" s="15" t="s">
        <v>66</v>
      </c>
      <c r="B11" s="15" t="s">
        <v>67</v>
      </c>
      <c r="C11" s="15" t="s">
        <v>68</v>
      </c>
      <c r="D11" s="15" t="s">
        <v>69</v>
      </c>
      <c r="E11" s="15" t="s">
        <v>48</v>
      </c>
      <c r="F11" s="15" t="s">
        <v>70</v>
      </c>
      <c r="G11" s="15" t="s">
        <v>71</v>
      </c>
      <c r="H11" s="16" t="s">
        <v>51</v>
      </c>
      <c r="I11" s="19" t="s">
        <v>62</v>
      </c>
      <c r="J11" s="18">
        <f>(IF(H11="High",3,IF(H11="Medium",2,1)))*(IF(I11="High",3,IF(I11="Medium",2,1)))</f>
      </c>
      <c r="K11" s="15" t="s">
        <v>72</v>
      </c>
      <c r="L11" s="15" t="s">
        <v>73</v>
      </c>
      <c r="M11" s="16" t="s">
        <v>74</v>
      </c>
      <c r="N11" s="15" t="s">
        <v>48</v>
      </c>
      <c r="O11" s="15" t="s">
        <v>48</v>
      </c>
    </row>
    <row r="12" spans="1:15" x14ac:dyDescent="0.25">
      <c r="A12" s="15" t="s">
        <v>75</v>
      </c>
      <c r="B12" s="15" t="s">
        <v>76</v>
      </c>
      <c r="C12" s="15" t="s">
        <v>77</v>
      </c>
      <c r="D12" s="15" t="s">
        <v>78</v>
      </c>
      <c r="E12" s="15" t="s">
        <v>48</v>
      </c>
      <c r="F12" s="15" t="s">
        <v>79</v>
      </c>
      <c r="G12" s="15" t="s">
        <v>80</v>
      </c>
      <c r="H12" s="19" t="s">
        <v>62</v>
      </c>
      <c r="I12" s="19" t="s">
        <v>62</v>
      </c>
      <c r="J12" s="18">
        <f>(IF(H12="High",3,IF(H12="Medium",2,1)))*(IF(I12="High",3,IF(I12="Medium",2,1)))</f>
      </c>
      <c r="K12" s="15" t="s">
        <v>81</v>
      </c>
      <c r="L12" s="15" t="s">
        <v>82</v>
      </c>
      <c r="M12" s="16" t="s">
        <v>55</v>
      </c>
      <c r="N12" s="15" t="s">
        <v>48</v>
      </c>
      <c r="O12" s="15" t="s">
        <v>48</v>
      </c>
    </row>
    <row r="13" spans="1:15" x14ac:dyDescent="0.25">
      <c r="A13" s="15" t="s">
        <v>83</v>
      </c>
      <c r="B13" s="15" t="s">
        <v>45</v>
      </c>
      <c r="C13" s="15" t="s">
        <v>84</v>
      </c>
      <c r="D13" s="15" t="s">
        <v>85</v>
      </c>
      <c r="E13" s="15" t="s">
        <v>48</v>
      </c>
      <c r="F13" s="15" t="s">
        <v>50</v>
      </c>
      <c r="G13" s="15" t="s">
        <v>50</v>
      </c>
      <c r="H13" s="19" t="s">
        <v>62</v>
      </c>
      <c r="I13" s="19" t="s">
        <v>62</v>
      </c>
      <c r="J13" s="18">
        <f>(IF(H13="High",3,IF(H13="Medium",2,1)))*(IF(I13="High",3,IF(I13="Medium",2,1)))</f>
      </c>
      <c r="K13" s="15" t="s">
        <v>86</v>
      </c>
      <c r="L13" s="15" t="s">
        <v>87</v>
      </c>
      <c r="M13" s="20" t="s">
        <v>88</v>
      </c>
      <c r="N13" s="15" t="s">
        <v>48</v>
      </c>
      <c r="O13" s="15" t="s">
        <v>48</v>
      </c>
    </row>
    <row r="14" spans="1:15" x14ac:dyDescent="0.25">
      <c r="A14" s="15" t="s">
        <v>89</v>
      </c>
      <c r="B14" s="15" t="s">
        <v>45</v>
      </c>
      <c r="C14" s="15" t="s">
        <v>90</v>
      </c>
      <c r="D14" s="15" t="s">
        <v>91</v>
      </c>
      <c r="E14" s="15" t="s">
        <v>48</v>
      </c>
      <c r="F14" s="15" t="s">
        <v>92</v>
      </c>
      <c r="G14" s="15" t="s">
        <v>92</v>
      </c>
      <c r="H14" s="16" t="s">
        <v>51</v>
      </c>
      <c r="I14" s="17" t="s">
        <v>52</v>
      </c>
      <c r="J14" s="18">
        <f>(IF(H14="High",3,IF(H14="Medium",2,1)))*(IF(I14="High",3,IF(I14="Medium",2,1)))</f>
      </c>
      <c r="K14" s="15" t="s">
        <v>93</v>
      </c>
      <c r="L14" s="15" t="s">
        <v>94</v>
      </c>
      <c r="M14" s="19" t="s">
        <v>65</v>
      </c>
      <c r="N14" s="15" t="s">
        <v>48</v>
      </c>
      <c r="O14" s="15" t="s">
        <v>48</v>
      </c>
    </row>
    <row r="15" spans="1:15" x14ac:dyDescent="0.25">
      <c r="A15" s="15" t="s">
        <v>95</v>
      </c>
      <c r="B15" s="15" t="s">
        <v>57</v>
      </c>
      <c r="C15" s="15" t="s">
        <v>96</v>
      </c>
      <c r="D15" s="15" t="s">
        <v>97</v>
      </c>
      <c r="E15" s="15" t="s">
        <v>48</v>
      </c>
      <c r="F15" s="15" t="s">
        <v>98</v>
      </c>
      <c r="G15" s="15" t="s">
        <v>98</v>
      </c>
      <c r="H15" s="16" t="s">
        <v>51</v>
      </c>
      <c r="I15" s="19" t="s">
        <v>62</v>
      </c>
      <c r="J15" s="18">
        <f>(IF(H15="High",3,IF(H15="Medium",2,1)))*(IF(I15="High",3,IF(I15="Medium",2,1)))</f>
      </c>
      <c r="K15" s="15" t="s">
        <v>99</v>
      </c>
      <c r="L15" s="15" t="s">
        <v>100</v>
      </c>
      <c r="M15" s="16" t="s">
        <v>55</v>
      </c>
      <c r="N15" s="15" t="s">
        <v>48</v>
      </c>
      <c r="O15" s="15" t="s">
        <v>48</v>
      </c>
    </row>
    <row r="16" spans="1:15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2">
        <f>(IF(H16="High",3,IF(H16="Medium",2,1)))*(IF(I16="High",3,IF(I16="Medium",2,1)))</f>
      </c>
      <c r="K16" s="21"/>
      <c r="L16" s="21"/>
      <c r="M16" s="21"/>
      <c r="N16" s="21"/>
      <c r="O16" s="21"/>
    </row>
    <row r="17" spans="1:15" x14ac:dyDescent="0.25">
      <c r="A17" s="5"/>
      <c r="B17" s="5"/>
      <c r="C17" s="5"/>
      <c r="D17" s="5"/>
      <c r="E17" s="5"/>
      <c r="F17" s="5"/>
      <c r="G17" s="5"/>
      <c r="H17" s="5"/>
      <c r="I17" s="5"/>
      <c r="J17" s="23">
        <f>(IF(H17="High",3,IF(H17="Medium",2,1)))*(IF(I17="High",3,IF(I17="Medium",2,1)))</f>
      </c>
      <c r="K17" s="5"/>
      <c r="L17" s="5"/>
      <c r="M17" s="5"/>
      <c r="N17" s="5"/>
      <c r="O17" s="5"/>
    </row>
    <row r="18" spans="1:15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2">
        <f>(IF(H18="High",3,IF(H18="Medium",2,1)))*(IF(I18="High",3,IF(I18="Medium",2,1)))</f>
      </c>
      <c r="K18" s="21"/>
      <c r="L18" s="21"/>
      <c r="M18" s="21"/>
      <c r="N18" s="21"/>
      <c r="O18" s="21"/>
    </row>
    <row r="19" spans="1:15" x14ac:dyDescent="0.25">
      <c r="A19" s="5"/>
      <c r="B19" s="5"/>
      <c r="C19" s="5"/>
      <c r="D19" s="5"/>
      <c r="E19" s="5"/>
      <c r="F19" s="5"/>
      <c r="G19" s="5"/>
      <c r="H19" s="5"/>
      <c r="I19" s="5"/>
      <c r="J19" s="23">
        <f>(IF(H19="High",3,IF(H19="Medium",2,1)))*(IF(I19="High",3,IF(I19="Medium",2,1)))</f>
      </c>
      <c r="K19" s="5"/>
      <c r="L19" s="5"/>
      <c r="M19" s="5"/>
      <c r="N19" s="5"/>
      <c r="O19" s="5"/>
    </row>
    <row r="20" spans="1:15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2">
        <f>(IF(H20="High",3,IF(H20="Medium",2,1)))*(IF(I20="High",3,IF(I20="Medium",2,1)))</f>
      </c>
      <c r="K20" s="21"/>
      <c r="L20" s="21"/>
      <c r="M20" s="21"/>
      <c r="N20" s="21"/>
      <c r="O20" s="21"/>
    </row>
    <row r="21" spans="1:15" x14ac:dyDescent="0.25">
      <c r="A21" s="5"/>
      <c r="B21" s="5"/>
      <c r="C21" s="5"/>
      <c r="D21" s="5"/>
      <c r="E21" s="5"/>
      <c r="F21" s="5"/>
      <c r="G21" s="5"/>
      <c r="H21" s="5"/>
      <c r="I21" s="5"/>
      <c r="J21" s="23">
        <f>(IF(H21="High",3,IF(H21="Medium",2,1)))*(IF(I21="High",3,IF(I21="Medium",2,1)))</f>
      </c>
      <c r="K21" s="5"/>
      <c r="L21" s="5"/>
      <c r="M21" s="5"/>
      <c r="N21" s="5"/>
      <c r="O21" s="5"/>
    </row>
    <row r="22" spans="1:15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2">
        <f>(IF(H22="High",3,IF(H22="Medium",2,1)))*(IF(I22="High",3,IF(I22="Medium",2,1)))</f>
      </c>
      <c r="K22" s="21"/>
      <c r="L22" s="21"/>
      <c r="M22" s="21"/>
      <c r="N22" s="21"/>
      <c r="O22" s="21"/>
    </row>
    <row r="23" spans="1:15" x14ac:dyDescent="0.25">
      <c r="A23" s="5"/>
      <c r="B23" s="5"/>
      <c r="C23" s="5"/>
      <c r="D23" s="5"/>
      <c r="E23" s="5"/>
      <c r="F23" s="5"/>
      <c r="G23" s="5"/>
      <c r="H23" s="5"/>
      <c r="I23" s="5"/>
      <c r="J23" s="23">
        <f>(IF(H23="High",3,IF(H23="Medium",2,1)))*(IF(I23="High",3,IF(I23="Medium",2,1)))</f>
      </c>
      <c r="K23" s="5"/>
      <c r="L23" s="5"/>
      <c r="M23" s="5"/>
      <c r="N23" s="5"/>
      <c r="O23" s="5"/>
    </row>
    <row r="24" spans="1:15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2">
        <f>(IF(H24="High",3,IF(H24="Medium",2,1)))*(IF(I24="High",3,IF(I24="Medium",2,1)))</f>
      </c>
      <c r="K24" s="21"/>
      <c r="L24" s="21"/>
      <c r="M24" s="21"/>
      <c r="N24" s="21"/>
      <c r="O24" s="21"/>
    </row>
    <row r="25" spans="1:15" x14ac:dyDescent="0.25">
      <c r="A25" s="5"/>
      <c r="B25" s="5"/>
      <c r="C25" s="5"/>
      <c r="D25" s="5"/>
      <c r="E25" s="5"/>
      <c r="F25" s="5"/>
      <c r="G25" s="5"/>
      <c r="H25" s="5"/>
      <c r="I25" s="5"/>
      <c r="J25" s="23">
        <f>(IF(H25="High",3,IF(H25="Medium",2,1)))*(IF(I25="High",3,IF(I25="Medium",2,1)))</f>
      </c>
      <c r="K25" s="5"/>
      <c r="L25" s="5"/>
      <c r="M25" s="5"/>
      <c r="N25" s="5"/>
      <c r="O25" s="5"/>
    </row>
    <row r="27" spans="1:15" x14ac:dyDescent="0.25">
      <c r="A27" s="9" t="s">
        <v>28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</sheetData>
  <mergeCells count="3">
    <mergeCell ref="A1:O1"/>
    <mergeCell ref="A2:O2"/>
    <mergeCell ref="A27:O27"/>
  </mergeCells>
  <dataValidations count="6">
    <dataValidation type="list" allowBlank="1" sqref="B10:B25">
      <formula1>"Risk,Assumption,Issue,Dependency"</formula1>
    </dataValidation>
    <dataValidation type="list" allowBlank="1" sqref="B9:B25">
      <formula1>"Risk,Assumption,Issue,Dependency"</formula1>
    </dataValidation>
    <dataValidation type="list" allowBlank="1" sqref="H10:I25">
      <formula1>"High,Medium,Low"</formula1>
    </dataValidation>
    <dataValidation type="list" allowBlank="1" sqref="H9:I25">
      <formula1>"High,Medium,Low"</formula1>
    </dataValidation>
    <dataValidation type="list" allowBlank="1" sqref="M10:M25">
      <formula1>"Open,In progress,Resolved,Closed"</formula1>
    </dataValidation>
    <dataValidation type="list" allowBlank="1" sqref="M9:M25">
      <formula1>"Open,In progress,Resolved,Closed"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101</v>
      </c>
      <c r="B1" s="10"/>
    </row>
    <row r="2" spans="1:2" x14ac:dyDescent="0.25">
      <c r="A2" s="11" t="s">
        <v>102</v>
      </c>
      <c r="B2" s="11"/>
    </row>
    <row r="5" spans="1:1" x14ac:dyDescent="0.25">
      <c r="A5" s="24" t="s">
        <v>103</v>
      </c>
    </row>
    <row r="6" spans="1:2" x14ac:dyDescent="0.25">
      <c r="A6" s="25" t="s">
        <v>104</v>
      </c>
      <c r="B6" s="26" t="s">
        <v>105</v>
      </c>
    </row>
    <row r="7" spans="1:2" x14ac:dyDescent="0.25">
      <c r="A7" s="25" t="s">
        <v>106</v>
      </c>
      <c r="B7" s="26" t="s">
        <v>107</v>
      </c>
    </row>
    <row r="8" spans="1:2" x14ac:dyDescent="0.25">
      <c r="A8" s="25" t="s">
        <v>108</v>
      </c>
      <c r="B8" s="26" t="s">
        <v>109</v>
      </c>
    </row>
    <row r="9" spans="1:2" x14ac:dyDescent="0.25">
      <c r="A9" s="25" t="s">
        <v>110</v>
      </c>
      <c r="B9" s="26" t="s">
        <v>111</v>
      </c>
    </row>
    <row r="12" spans="1:1" x14ac:dyDescent="0.25">
      <c r="A12" s="24" t="s">
        <v>112</v>
      </c>
    </row>
    <row r="13" spans="1:2" x14ac:dyDescent="0.25">
      <c r="A13" s="6" t="s">
        <v>113</v>
      </c>
      <c r="B13" s="6" t="s">
        <v>114</v>
      </c>
    </row>
    <row r="14" spans="1:2" x14ac:dyDescent="0.25">
      <c r="A14" s="27" t="s">
        <v>31</v>
      </c>
      <c r="B14" s="8" t="s">
        <v>115</v>
      </c>
    </row>
    <row r="15" spans="1:2" x14ac:dyDescent="0.25">
      <c r="A15" s="27" t="s">
        <v>32</v>
      </c>
      <c r="B15" s="8" t="s">
        <v>116</v>
      </c>
    </row>
    <row r="16" spans="1:2" x14ac:dyDescent="0.25">
      <c r="A16" s="27" t="s">
        <v>33</v>
      </c>
      <c r="B16" s="8" t="s">
        <v>117</v>
      </c>
    </row>
    <row r="17" spans="1:2" x14ac:dyDescent="0.25">
      <c r="A17" s="27" t="s">
        <v>37</v>
      </c>
      <c r="B17" s="8" t="s">
        <v>118</v>
      </c>
    </row>
    <row r="18" spans="1:2" x14ac:dyDescent="0.25">
      <c r="A18" s="27" t="s">
        <v>38</v>
      </c>
      <c r="B18" s="8" t="s">
        <v>119</v>
      </c>
    </row>
    <row r="19" spans="1:2" x14ac:dyDescent="0.25">
      <c r="A19" s="27" t="s">
        <v>120</v>
      </c>
      <c r="B19" s="8" t="s">
        <v>121</v>
      </c>
    </row>
    <row r="20" spans="1:2" x14ac:dyDescent="0.25">
      <c r="A20" s="27" t="s">
        <v>40</v>
      </c>
      <c r="B20" s="8" t="s">
        <v>122</v>
      </c>
    </row>
    <row r="21" spans="1:2" x14ac:dyDescent="0.25">
      <c r="A21" s="27" t="s">
        <v>13</v>
      </c>
      <c r="B21" s="8" t="s">
        <v>123</v>
      </c>
    </row>
    <row r="24" spans="1:1" x14ac:dyDescent="0.25">
      <c r="A24" s="24" t="s">
        <v>124</v>
      </c>
    </row>
    <row r="25" spans="1:2" x14ac:dyDescent="0.25">
      <c r="A25" s="28" t="s">
        <v>125</v>
      </c>
      <c r="B25" s="26" t="s">
        <v>126</v>
      </c>
    </row>
    <row r="26" spans="1:2" x14ac:dyDescent="0.25">
      <c r="A26" s="28" t="s">
        <v>125</v>
      </c>
      <c r="B26" s="26" t="s">
        <v>127</v>
      </c>
    </row>
    <row r="27" spans="1:2" x14ac:dyDescent="0.25">
      <c r="A27" s="28" t="s">
        <v>125</v>
      </c>
      <c r="B27" s="26" t="s">
        <v>128</v>
      </c>
    </row>
    <row r="30" spans="1:1" x14ac:dyDescent="0.25">
      <c r="A30" s="24" t="s">
        <v>129</v>
      </c>
    </row>
    <row r="31" spans="1:2" x14ac:dyDescent="0.25">
      <c r="A31" s="27" t="s">
        <v>130</v>
      </c>
      <c r="B31" s="8" t="s">
        <v>131</v>
      </c>
    </row>
    <row r="32" spans="1:2" x14ac:dyDescent="0.25">
      <c r="A32" s="27" t="s">
        <v>132</v>
      </c>
      <c r="B32" s="8" t="s">
        <v>133</v>
      </c>
    </row>
    <row r="33" spans="1:2" x14ac:dyDescent="0.25">
      <c r="A33" s="27" t="s">
        <v>134</v>
      </c>
      <c r="B33" s="8" t="s">
        <v>135</v>
      </c>
    </row>
    <row r="36" spans="1:2" x14ac:dyDescent="0.25">
      <c r="A36" s="12" t="s">
        <v>136</v>
      </c>
      <c r="B36" s="13" t="s">
        <v>137</v>
      </c>
    </row>
    <row r="38" spans="1:2" x14ac:dyDescent="0.25">
      <c r="A38" s="9" t="s">
        <v>28</v>
      </c>
      <c r="B38" s="9"/>
    </row>
  </sheetData>
  <mergeCells count="3">
    <mergeCell ref="A1:B1"/>
    <mergeCell ref="A2:B2"/>
    <mergeCell ref="A38:B3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138</v>
      </c>
      <c r="B1" s="10"/>
    </row>
    <row r="2" spans="1:2" x14ac:dyDescent="0.25">
      <c r="A2" s="11" t="s">
        <v>139</v>
      </c>
      <c r="B2" s="11"/>
    </row>
    <row r="5" spans="1:1" x14ac:dyDescent="0.25">
      <c r="A5" s="24" t="s">
        <v>140</v>
      </c>
    </row>
    <row r="6" spans="1:2" x14ac:dyDescent="0.25">
      <c r="A6" s="6" t="s">
        <v>141</v>
      </c>
      <c r="B6" s="6" t="s">
        <v>142</v>
      </c>
    </row>
    <row r="7" spans="1:2" x14ac:dyDescent="0.25">
      <c r="A7" s="5" t="s">
        <v>143</v>
      </c>
      <c r="B7" s="29">
        <f>COUNTIF(Template!B:B,"Risk")</f>
      </c>
    </row>
    <row r="8" spans="1:2" x14ac:dyDescent="0.25">
      <c r="A8" s="5" t="s">
        <v>144</v>
      </c>
      <c r="B8" s="29">
        <f>COUNTIF(Template!B:B,"Assumption")</f>
      </c>
    </row>
    <row r="9" spans="1:2" x14ac:dyDescent="0.25">
      <c r="A9" s="5" t="s">
        <v>145</v>
      </c>
      <c r="B9" s="29">
        <f>COUNTIF(Template!B:B,"Issue")</f>
      </c>
    </row>
    <row r="10" spans="1:2" x14ac:dyDescent="0.25">
      <c r="A10" s="5" t="s">
        <v>146</v>
      </c>
      <c r="B10" s="29">
        <f>COUNTIF(Template!B:B,"Dependency")</f>
      </c>
    </row>
    <row r="13" spans="1:1" x14ac:dyDescent="0.25">
      <c r="A13" s="24" t="s">
        <v>147</v>
      </c>
    </row>
    <row r="14" spans="1:2" x14ac:dyDescent="0.25">
      <c r="A14" s="6" t="s">
        <v>141</v>
      </c>
      <c r="B14" s="6" t="s">
        <v>142</v>
      </c>
    </row>
    <row r="15" spans="1:2" x14ac:dyDescent="0.25">
      <c r="A15" s="5" t="s">
        <v>88</v>
      </c>
      <c r="B15" s="29">
        <f>COUNTIF(Template!M:M,"Open")</f>
      </c>
    </row>
    <row r="16" spans="1:2" x14ac:dyDescent="0.25">
      <c r="A16" s="5" t="s">
        <v>65</v>
      </c>
      <c r="B16" s="29">
        <f>COUNTIF(Template!M:M,"In progress")</f>
      </c>
    </row>
    <row r="17" spans="1:2" x14ac:dyDescent="0.25">
      <c r="A17" s="5" t="s">
        <v>55</v>
      </c>
      <c r="B17" s="29">
        <f>COUNTIF(Template!M:M,"Resolved")</f>
      </c>
    </row>
    <row r="18" spans="1:2" x14ac:dyDescent="0.25">
      <c r="A18" s="5" t="s">
        <v>74</v>
      </c>
      <c r="B18" s="29">
        <f>COUNTIF(Template!M:M,"Closed")</f>
      </c>
    </row>
    <row r="21" spans="1:2" x14ac:dyDescent="0.25">
      <c r="A21" s="9" t="s">
        <v>28</v>
      </c>
      <c r="B21" s="9"/>
    </row>
  </sheetData>
  <mergeCells count="3">
    <mergeCell ref="A1:B1"/>
    <mergeCell ref="A2:B2"/>
    <mergeCell ref="A21:B2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2026-07-12T12:22:44Z</dcterms:created>
  <dcterms:modified xsi:type="dcterms:W3CDTF">2026-07-12T12:22:44Z</dcterms:modified>
</cp:coreProperties>
</file>